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<sst xmlns="http://schemas.openxmlformats.org/spreadsheetml/2006/main" count="50" uniqueCount="50">
  <si>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第１財の総産出量（Q1）</t>
  </si>
  <si>
    <t>第１財の超過需要（d1）</t>
  </si>
  <si>
    <t>第２財の超過需要（d2）</t>
  </si>
  <si>
    <t>産業１の労働者数（N1）</t>
  </si>
  <si>
    <t>経済の総賃金（y）</t>
  </si>
  <si>
    <t>α11</t>
  </si>
  <si>
    <t>α21</t>
  </si>
  <si>
    <t>αL1</t>
  </si>
  <si>
    <t>α12</t>
  </si>
  <si>
    <t>α22</t>
  </si>
  <si>
    <t>αL2</t>
  </si>
  <si>
    <t>β</t>
  </si>
  <si>
    <t>q21</t>
  </si>
  <si>
    <t>q12</t>
  </si>
  <si>
    <t>q22</t>
  </si>
  <si>
    <t>第２財の総産出量（Q2）</t>
  </si>
  <si>
    <t>労働市場の均衡の確認</t>
  </si>
  <si>
    <t>第２財価格(p2)</t>
  </si>
  <si>
    <t>第１財価格(p1)</t>
  </si>
  <si>
    <t>※p2修正の参考値（p2'）</t>
  </si>
  <si>
    <t>産業２の労働者数（N2）</t>
  </si>
  <si>
    <t>※p1修正の参考値（p1'）</t>
  </si>
  <si>
    <t>※基準値</t>
  </si>
  <si>
    <t>(α11+α21+αL1=1)</t>
  </si>
  <si>
    <t>(α12+α22+αL2=1)</t>
  </si>
  <si>
    <t>w1=(α11^(α11/αL1))</t>
  </si>
  <si>
    <t>産業１での賃金率（w1）</t>
  </si>
  <si>
    <t xml:space="preserve">     *((α21*p1/p2)^(α21/αL1))</t>
  </si>
  <si>
    <t xml:space="preserve">     *(αL1*p1)</t>
  </si>
  <si>
    <t>w2=(α22^(α22/αL2))</t>
  </si>
  <si>
    <t>産業２での賃金率（w2）</t>
  </si>
  <si>
    <t xml:space="preserve">     *((α12*p2/p1)^(α12/αL2))</t>
  </si>
  <si>
    <t xml:space="preserve">     *(αL2*p2)</t>
  </si>
  <si>
    <t>q11</t>
  </si>
  <si>
    <t>q11=α11*w1*N1/(αL1*p1)</t>
  </si>
  <si>
    <t>q21=α21*w1*N1/(αL1*p2)</t>
  </si>
  <si>
    <t>q12=α12*w2*N2/(αL2*p1)</t>
  </si>
  <si>
    <t>q22=α22*w2*N2/(αL2*p2)</t>
  </si>
  <si>
    <t>Q1=(q11^α11)*(q21^α21)*(N1^αL1)</t>
  </si>
  <si>
    <t>Q2=(q12^α12)*(q22^α22)*(N2^αL2)</t>
  </si>
  <si>
    <t>y=w1*N1+w2*N2</t>
  </si>
  <si>
    <t>d1=q11+q12+βy/p1-Q1</t>
  </si>
  <si>
    <t>d2=q21+q22+(1-β)*y/p2-Q2</t>
  </si>
  <si>
    <t>p1'=p1*(1+ε*d1)</t>
  </si>
  <si>
    <t>p2'=p2*(1+ε*d2)</t>
  </si>
  <si>
    <t>　(ε)</t>
  </si>
  <si>
    <t>L1</t>
  </si>
  <si>
    <t>L1=αL1*p1/w1*Q1</t>
  </si>
  <si>
    <t>L2</t>
  </si>
  <si>
    <t>L2=αL2*p2/w2*Q2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</si>
</sst>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.00390625" style="0" customWidth="1"/>
    <col min="2" max="2" width="21.125" style="0" customWidth="1"/>
    <col min="3" max="3" width="33.25390625" style="0" customWidth="1"/>
    <col min="4" max="4" width="13.875" style="0" bestFit="1" customWidth="1"/>
    <col min="5" max="5" width="3.375" style="0" customWidth="1"/>
    <col min="6" max="6" width="13.875" style="0" bestFit="1" customWidth="1"/>
    <col min="7" max="7" width="6.75390625" style="0" customWidth="1"/>
  </cols>
  <sheetData>
    <row r="2" ht="13.5" thickBot="1">
      <c r="F2" t="s">
        <v>22</v>
      </c>
    </row>
    <row r="3" spans="2:6" ht="12.75">
      <c r="B3" s="1" t="s">
        <v>18</v>
      </c>
      <c r="C3" s="2"/>
      <c r="D3" s="3">
        <v>5.57096196462803</v>
      </c>
      <c r="E3" s="4"/>
      <c r="F3" s="5">
        <v>3.1438717294727248</v>
      </c>
    </row>
    <row r="4" spans="2:6" ht="12.75">
      <c r="B4" s="6" t="s">
        <v>17</v>
      </c>
      <c r="C4" s="7"/>
      <c r="D4" s="8">
        <v>3.3762076873879323</v>
      </c>
      <c r="E4" s="4"/>
      <c r="F4" s="9">
        <v>3.1438717292321563</v>
      </c>
    </row>
    <row r="5" spans="2:6" ht="12.75">
      <c r="B5" s="10" t="s">
        <v>5</v>
      </c>
      <c r="C5" s="11"/>
      <c r="D5" s="12">
        <v>0.2</v>
      </c>
      <c r="E5" s="4"/>
      <c r="F5" s="13">
        <v>0.2</v>
      </c>
    </row>
    <row r="6" spans="2:6" ht="12.75">
      <c r="B6" s="6" t="s">
        <v>6</v>
      </c>
      <c r="C6" s="7"/>
      <c r="D6" s="8">
        <v>0.1</v>
      </c>
      <c r="E6" s="4"/>
      <c r="F6" s="9">
        <v>0.1</v>
      </c>
    </row>
    <row r="7" spans="2:6" ht="12.75">
      <c r="B7" s="14" t="s">
        <v>7</v>
      </c>
      <c r="C7" s="15" t="s">
        <v>23</v>
      </c>
      <c r="D7" s="16">
        <f>1-D5-D6</f>
        <v>0.7000000000000001</v>
      </c>
      <c r="E7" s="4"/>
      <c r="F7" s="17">
        <f>1-F5-F6</f>
        <v>0.7000000000000001</v>
      </c>
    </row>
    <row r="8" spans="2:6" ht="12.75">
      <c r="B8" s="10" t="s">
        <v>8</v>
      </c>
      <c r="C8" s="11"/>
      <c r="D8" s="12">
        <v>0.1</v>
      </c>
      <c r="E8" s="4"/>
      <c r="F8" s="13">
        <v>0.1</v>
      </c>
    </row>
    <row r="9" spans="2:6" ht="12.75">
      <c r="B9" s="6" t="s">
        <v>9</v>
      </c>
      <c r="C9" s="7"/>
      <c r="D9" s="8">
        <v>0.2</v>
      </c>
      <c r="E9" s="4"/>
      <c r="F9" s="9">
        <v>0.2</v>
      </c>
    </row>
    <row r="10" spans="2:6" ht="12.75">
      <c r="B10" s="14" t="s">
        <v>10</v>
      </c>
      <c r="C10" s="15" t="s">
        <v>24</v>
      </c>
      <c r="D10" s="16">
        <f>1-D8-D9</f>
        <v>0.7</v>
      </c>
      <c r="E10" s="4"/>
      <c r="F10" s="17">
        <f>1-F8-F9</f>
        <v>0.7</v>
      </c>
    </row>
    <row r="11" spans="2:6" ht="12.75">
      <c r="B11" s="18" t="s">
        <v>11</v>
      </c>
      <c r="C11" s="19"/>
      <c r="D11" s="20">
        <v>0.7</v>
      </c>
      <c r="E11" s="4"/>
      <c r="F11" s="21">
        <v>0.5</v>
      </c>
    </row>
    <row r="12" spans="2:6" ht="12.75">
      <c r="B12" s="10" t="s">
        <v>3</v>
      </c>
      <c r="C12" s="11"/>
      <c r="D12" s="12">
        <v>20</v>
      </c>
      <c r="E12" s="4"/>
      <c r="F12" s="13">
        <v>10</v>
      </c>
    </row>
    <row r="13" spans="2:6" ht="13.5" thickBot="1">
      <c r="B13" s="22" t="s">
        <v>20</v>
      </c>
      <c r="C13" s="23"/>
      <c r="D13" s="24">
        <v>20</v>
      </c>
      <c r="E13" s="4"/>
      <c r="F13" s="25">
        <v>10</v>
      </c>
    </row>
    <row r="14" spans="2:6" ht="12.75">
      <c r="B14" s="6"/>
      <c r="C14" s="7" t="s">
        <v>25</v>
      </c>
      <c r="D14" s="8"/>
      <c r="E14" s="4"/>
      <c r="F14" s="9"/>
    </row>
    <row r="15" spans="2:6" ht="12.75">
      <c r="B15" s="6" t="s">
        <v>26</v>
      </c>
      <c r="C15" s="7" t="s">
        <v>27</v>
      </c>
      <c r="D15" s="8">
        <f>(D5^(D5/D7))*((D6*D3/D4)^(D6/D7))*(D7*D3)</f>
        <v>1.9034301841892338</v>
      </c>
      <c r="E15" s="4"/>
      <c r="F15" s="9">
        <f>(F5^(F5/F7))*((F6*F3/F4)^(F6/F7))*(F7*F3)</f>
        <v>1.0000000001699347</v>
      </c>
    </row>
    <row r="16" spans="2:6" ht="12.75">
      <c r="B16" s="14"/>
      <c r="C16" s="15" t="s">
        <v>28</v>
      </c>
      <c r="D16" s="16"/>
      <c r="E16" s="4"/>
      <c r="F16" s="17"/>
    </row>
    <row r="17" spans="2:6" ht="12.75">
      <c r="B17" s="6"/>
      <c r="C17" s="7" t="s">
        <v>29</v>
      </c>
      <c r="D17" s="8"/>
      <c r="E17" s="4"/>
      <c r="F17" s="9"/>
    </row>
    <row r="18" spans="2:6" ht="12.75">
      <c r="B18" s="6" t="s">
        <v>30</v>
      </c>
      <c r="C18" s="7" t="s">
        <v>31</v>
      </c>
      <c r="D18" s="8">
        <v>1</v>
      </c>
      <c r="E18" s="4"/>
      <c r="F18" s="9">
        <v>1</v>
      </c>
    </row>
    <row r="19" spans="2:6" ht="12.75">
      <c r="B19" s="14"/>
      <c r="C19" s="15" t="s">
        <v>32</v>
      </c>
      <c r="D19" s="16"/>
      <c r="E19" s="4"/>
      <c r="F19" s="17"/>
    </row>
    <row r="20" spans="2:6" ht="12.75">
      <c r="B20" s="10" t="s">
        <v>33</v>
      </c>
      <c r="C20" s="11" t="s">
        <v>34</v>
      </c>
      <c r="D20" s="12">
        <f>D5*D15*D12/(D7*D3)</f>
        <v>1.9523995996944485</v>
      </c>
      <c r="E20" s="4"/>
      <c r="F20" s="13">
        <f>F5*F15*F12/(F7*F3)</f>
        <v>0.9087975284880886</v>
      </c>
    </row>
    <row r="21" spans="2:6" ht="12.75">
      <c r="B21" s="6" t="s">
        <v>12</v>
      </c>
      <c r="C21" s="7" t="s">
        <v>35</v>
      </c>
      <c r="D21" s="8">
        <f>D6*D15*D12/(D7*D4)</f>
        <v>1.6107930726956798</v>
      </c>
      <c r="E21" s="4"/>
      <c r="F21" s="9">
        <f>F6*F15*F12/(F7*F4)</f>
        <v>0.45439876427881476</v>
      </c>
    </row>
    <row r="22" spans="2:6" ht="12.75">
      <c r="B22" s="6" t="s">
        <v>13</v>
      </c>
      <c r="C22" s="7" t="s">
        <v>36</v>
      </c>
      <c r="D22" s="8">
        <f>D8*D18*D13/(D10*D3)</f>
        <v>0.5128634651042043</v>
      </c>
      <c r="E22" s="4"/>
      <c r="F22" s="9">
        <f>F8*F18*F13/(F10*F3)</f>
        <v>0.4543987641668262</v>
      </c>
    </row>
    <row r="23" spans="2:6" ht="12.75">
      <c r="B23" s="14" t="s">
        <v>14</v>
      </c>
      <c r="C23" s="15" t="s">
        <v>37</v>
      </c>
      <c r="D23" s="16">
        <f>D9*D18*D13/(D10*D4)</f>
        <v>1.692516054516386</v>
      </c>
      <c r="E23" s="4"/>
      <c r="F23" s="17">
        <f>F9*F18*F13/(F10*F3)</f>
        <v>0.9087975283336523</v>
      </c>
    </row>
    <row r="24" spans="2:6" ht="12.75">
      <c r="B24" s="10" t="s">
        <v>0</v>
      </c>
      <c r="C24" s="11" t="s">
        <v>38</v>
      </c>
      <c r="D24" s="12">
        <f>(D20^D5)*(D21^D6)*(D12^D7)</f>
        <v>9.761997998472241</v>
      </c>
      <c r="E24" s="4"/>
      <c r="F24" s="13">
        <f>(F20^F5)*(F21^F6)*(F12^F7)</f>
        <v>4.5439876424404435</v>
      </c>
    </row>
    <row r="25" spans="2:6" ht="12.75">
      <c r="B25" s="14" t="s">
        <v>15</v>
      </c>
      <c r="C25" s="15" t="s">
        <v>39</v>
      </c>
      <c r="D25" s="16">
        <f>(D22^D8)*(D23^D9)*(D13^D10)</f>
        <v>8.461117624968269</v>
      </c>
      <c r="E25" s="4"/>
      <c r="F25" s="17">
        <f>(F22^F8)*(F23^F9)*(F13^F10)</f>
        <v>4.543987642174018</v>
      </c>
    </row>
    <row r="26" spans="2:6" ht="12.75">
      <c r="B26" s="18" t="s">
        <v>4</v>
      </c>
      <c r="C26" s="19" t="s">
        <v>40</v>
      </c>
      <c r="D26" s="20">
        <f>D15*D12+D18*D13</f>
        <v>58.06860368378467</v>
      </c>
      <c r="E26" s="4"/>
      <c r="F26" s="21">
        <f>F15*F12+F18*F13</f>
        <v>20.000000001699348</v>
      </c>
    </row>
    <row r="27" spans="2:6" ht="12.75">
      <c r="B27" s="6" t="s">
        <v>1</v>
      </c>
      <c r="C27" s="7" t="s">
        <v>41</v>
      </c>
      <c r="D27" s="8">
        <f>ROUND(D20+D22+D11*D26/D3-D24,9)</f>
        <v>-0.000324935</v>
      </c>
      <c r="E27" s="4"/>
      <c r="F27" s="9">
        <f>ROUND(F20+F22+F11*F26/F3-F24,9)</f>
        <v>0</v>
      </c>
    </row>
    <row r="28" spans="2:6" ht="13.5" thickBot="1">
      <c r="B28" s="22" t="s">
        <v>2</v>
      </c>
      <c r="C28" s="23" t="s">
        <v>42</v>
      </c>
      <c r="D28" s="24">
        <f>ROUND(D21+D23+(1-D11)*D26/D4-D25,9)</f>
        <v>0.001998812</v>
      </c>
      <c r="E28" s="4"/>
      <c r="F28" s="25">
        <f>ROUND(F21+F23+(1-F11)*F26/F4-F25,9)</f>
        <v>0</v>
      </c>
    </row>
    <row r="29" spans="2:6" ht="13.5" thickBot="1">
      <c r="B29" s="4"/>
      <c r="C29" s="4"/>
      <c r="D29" s="4"/>
      <c r="E29" s="4"/>
      <c r="F29" s="4"/>
    </row>
    <row r="30" spans="2:6" ht="12.75">
      <c r="B30" s="1" t="s">
        <v>21</v>
      </c>
      <c r="C30" s="2" t="s">
        <v>43</v>
      </c>
      <c r="D30" s="3">
        <f>D3*(1+D32*D27)</f>
        <v>5.570780944575433</v>
      </c>
      <c r="E30" s="4"/>
      <c r="F30" s="5">
        <f>F3*(1+F32*F27)</f>
        <v>3.1438717294727248</v>
      </c>
    </row>
    <row r="31" spans="2:6" ht="12.75">
      <c r="B31" s="14" t="s">
        <v>19</v>
      </c>
      <c r="C31" s="15" t="s">
        <v>44</v>
      </c>
      <c r="D31" s="16">
        <f>D4*(1+D32*D28)</f>
        <v>3.3768825278319365</v>
      </c>
      <c r="E31" s="4"/>
      <c r="F31" s="17">
        <f>F4*(1+F32*F28)</f>
        <v>3.1438717292321563</v>
      </c>
    </row>
    <row r="32" spans="2:6" ht="13.5" thickBot="1">
      <c r="B32" s="22" t="s">
        <v>45</v>
      </c>
      <c r="C32" s="23"/>
      <c r="D32" s="24">
        <v>0.1</v>
      </c>
      <c r="E32" s="4"/>
      <c r="F32" s="25">
        <v>0.2</v>
      </c>
    </row>
    <row r="33" spans="2:6" ht="13.5" thickBot="1">
      <c r="B33" s="4"/>
      <c r="C33" s="4"/>
      <c r="D33" s="4"/>
      <c r="E33" s="4"/>
      <c r="F33" s="4"/>
    </row>
    <row r="34" spans="2:6" ht="12.75">
      <c r="B34" s="26" t="s">
        <v>16</v>
      </c>
      <c r="C34" s="27"/>
      <c r="D34" s="28"/>
      <c r="E34" s="4"/>
      <c r="F34" s="29"/>
    </row>
    <row r="35" spans="2:6" ht="12.75">
      <c r="B35" s="6" t="s">
        <v>46</v>
      </c>
      <c r="C35" s="7" t="s">
        <v>47</v>
      </c>
      <c r="D35" s="8">
        <f>D7*D3/D15*D24</f>
        <v>19.999999999999996</v>
      </c>
      <c r="E35" s="4"/>
      <c r="F35" s="9">
        <f>F7*F3/F15*F24</f>
        <v>10</v>
      </c>
    </row>
    <row r="36" spans="2:6" ht="13.5" thickBot="1">
      <c r="B36" s="22" t="s">
        <v>48</v>
      </c>
      <c r="C36" s="23" t="s">
        <v>49</v>
      </c>
      <c r="D36" s="24">
        <f>D10*D4/D18*D25</f>
        <v>19.996543258517974</v>
      </c>
      <c r="E36" s="4"/>
      <c r="F36" s="25">
        <f>F10*F4/F18*F25</f>
        <v>10.000000000347825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石橋悠一</dc:creator>
  <cp:keywords/>
  <dc:description/>
  <cp:lastModifiedBy>mun</cp:lastModifiedBy>
  <cp:lastPrinted>2006-10-13T06:33:21Z</cp:lastPrinted>
  <dcterms:created xsi:type="dcterms:W3CDTF">2005-11-30T02:38:41Z</dcterms:created>
  <dcterms:modified xsi:type="dcterms:W3CDTF">2006-10-13T06:54:01Z</dcterms:modified>
  <cp:category/>
  <cp:version/>
  <cp:contentType/>
  <cp:contentStatus/>
</cp:coreProperties>
</file>